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valuation Marion\Declar mater nn\Activ 2016\"/>
    </mc:Choice>
  </mc:AlternateContent>
  <bookViews>
    <workbookView xWindow="0" yWindow="0" windowWidth="28800" windowHeight="11835" activeTab="1"/>
  </bookViews>
  <sheets>
    <sheet name="Feuil1" sheetId="1" r:id="rId1"/>
    <sheet name="BUREAU_4nov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4" i="2"/>
  <c r="R19" i="1"/>
  <c r="R20" i="1"/>
  <c r="R21" i="1"/>
  <c r="R22" i="1"/>
  <c r="R23" i="1"/>
  <c r="R24" i="1"/>
  <c r="R25" i="1"/>
  <c r="R26" i="1"/>
  <c r="R27" i="1"/>
  <c r="R28" i="1"/>
  <c r="R29" i="1"/>
  <c r="R30" i="1"/>
  <c r="R32" i="1"/>
  <c r="R7" i="1"/>
  <c r="R8" i="1"/>
  <c r="R9" i="1"/>
  <c r="R10" i="1"/>
  <c r="R11" i="1"/>
  <c r="R12" i="1"/>
  <c r="R13" i="1"/>
  <c r="R14" i="1"/>
  <c r="R15" i="1"/>
  <c r="R6" i="1"/>
  <c r="N20" i="2" l="1"/>
  <c r="B21" i="2"/>
  <c r="C21" i="2"/>
  <c r="D21" i="2"/>
  <c r="E21" i="2"/>
  <c r="F21" i="2"/>
  <c r="G21" i="2"/>
  <c r="H21" i="2"/>
  <c r="I21" i="2"/>
  <c r="J21" i="2"/>
  <c r="Q20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Q5" i="2"/>
  <c r="R4" i="2"/>
  <c r="Q4" i="2"/>
  <c r="Q32" i="1"/>
  <c r="C32" i="1"/>
  <c r="D32" i="1"/>
  <c r="E32" i="1"/>
  <c r="F32" i="1"/>
  <c r="G32" i="1"/>
  <c r="H32" i="1"/>
  <c r="I32" i="1"/>
  <c r="J32" i="1"/>
  <c r="B32" i="1"/>
  <c r="P32" i="1"/>
  <c r="O32" i="1"/>
  <c r="Q30" i="1"/>
  <c r="Q7" i="1"/>
  <c r="Q8" i="1"/>
  <c r="Q9" i="1"/>
  <c r="Q10" i="1"/>
  <c r="Q11" i="1"/>
  <c r="Q12" i="1"/>
  <c r="Q13" i="1"/>
  <c r="Q14" i="1"/>
  <c r="Q15" i="1"/>
  <c r="Q16" i="1"/>
  <c r="Q19" i="1"/>
  <c r="Q20" i="1"/>
  <c r="Q21" i="1"/>
  <c r="Q22" i="1"/>
  <c r="Q23" i="1"/>
  <c r="Q24" i="1"/>
  <c r="Q25" i="1"/>
  <c r="Q26" i="1"/>
  <c r="Q27" i="1"/>
  <c r="Q28" i="1"/>
  <c r="Q29" i="1"/>
  <c r="Q6" i="1"/>
  <c r="P7" i="1"/>
  <c r="P8" i="1"/>
  <c r="P9" i="1"/>
  <c r="P10" i="1"/>
  <c r="P11" i="1"/>
  <c r="P12" i="1"/>
  <c r="P13" i="1"/>
  <c r="P14" i="1"/>
  <c r="P15" i="1"/>
  <c r="P16" i="1"/>
  <c r="P19" i="1"/>
  <c r="P20" i="1"/>
  <c r="P21" i="1"/>
  <c r="P22" i="1"/>
  <c r="P23" i="1"/>
  <c r="P24" i="1"/>
  <c r="P25" i="1"/>
  <c r="P26" i="1"/>
  <c r="P27" i="1"/>
  <c r="P28" i="1"/>
  <c r="P29" i="1"/>
  <c r="P30" i="1"/>
  <c r="P6" i="1"/>
  <c r="R20" i="2" l="1"/>
</calcChain>
</file>

<file path=xl/sharedStrings.xml><?xml version="1.0" encoding="utf-8"?>
<sst xmlns="http://schemas.openxmlformats.org/spreadsheetml/2006/main" count="96" uniqueCount="50">
  <si>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</si>
  <si>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</si>
  <si>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</si>
  <si>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</si>
  <si>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</si>
  <si>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</si>
  <si>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</si>
  <si>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</si>
  <si>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</si>
  <si>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</si>
  <si>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</si>
  <si>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</si>
  <si>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Nb naissances</t>
  </si>
  <si>
    <t>Maternité</t>
  </si>
  <si>
    <t>Cl Parc</t>
  </si>
  <si>
    <t>CHU Angers</t>
  </si>
  <si>
    <t>CH Château-Gontier</t>
  </si>
  <si>
    <t>CH Saumur</t>
  </si>
  <si>
    <t>CH PSSL</t>
  </si>
  <si>
    <t>CL Anjou</t>
  </si>
  <si>
    <t>CH Cholet</t>
  </si>
  <si>
    <t>CH Challans</t>
  </si>
  <si>
    <t>CH La Roche sur Yon</t>
  </si>
  <si>
    <t>CL St Charles</t>
  </si>
  <si>
    <t>CH Ancenis</t>
  </si>
  <si>
    <t>CH St Nazaire</t>
  </si>
  <si>
    <t>Récup. Voozanoo</t>
  </si>
  <si>
    <t>Wepi</t>
  </si>
  <si>
    <t>Cl Tertre Rouge</t>
  </si>
  <si>
    <t>CH Mayenne</t>
  </si>
  <si>
    <t>CH Laval</t>
  </si>
  <si>
    <t>CL Brétéché</t>
  </si>
  <si>
    <t>CHU Nantes</t>
  </si>
  <si>
    <t>CH Châteaubriant</t>
  </si>
  <si>
    <t>CL J Verne</t>
  </si>
  <si>
    <t>CH Fontenay</t>
  </si>
  <si>
    <t>CH Les Sables</t>
  </si>
  <si>
    <t>PCA</t>
  </si>
  <si>
    <t>CH Mans</t>
  </si>
  <si>
    <t>TOTAL - 9 mois</t>
  </si>
  <si>
    <t>Année 2015</t>
  </si>
  <si>
    <t>9 mois sur 2015</t>
  </si>
  <si>
    <t>Gradient de variation</t>
  </si>
  <si>
    <t>Sparkline</t>
  </si>
  <si>
    <t>Total</t>
  </si>
  <si>
    <t>Naissances</t>
  </si>
  <si>
    <t>Janvier - Sept 2016</t>
  </si>
  <si>
    <t>Sur 9 mois en 2015</t>
  </si>
  <si>
    <t xml:space="preserve">Evolution sur 9 mois      </t>
  </si>
  <si>
    <t xml:space="preserve">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</si>
</sst>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0" fillId="0" borderId="0" xfId="0" applyNumberFormat="1"/>
    <xf numFmtId="1" fontId="1" fillId="3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2" fontId="5" fillId="0" borderId="0" xfId="0" applyNumberFormat="1" applyFont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0" fillId="0" borderId="2" xfId="0" applyBorder="1" applyAlignment="1">
      <alignment horizontal="center"/>
    </xf>
    <xf numFmtId="164" fontId="7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opLeftCell="D1" workbookViewId="0">
      <selection activeCell="R35" sqref="R35"/>
    </sheetView>
  </sheetViews>
  <sheetFormatPr baseColWidth="10" defaultRowHeight="15" x14ac:dyDescent="0.25"/>
  <cols>
    <col min="1" max="1" width="22.28515625" customWidth="1"/>
    <col min="2" max="9" width="11.42578125" style="5"/>
    <col min="10" max="10" width="16.85546875" style="5" customWidth="1"/>
    <col min="11" max="11" width="11.42578125" style="5"/>
    <col min="12" max="12" width="16" style="5" customWidth="1"/>
    <col min="13" max="13" width="13.7109375" style="5" customWidth="1"/>
    <col min="15" max="15" width="14.85546875" customWidth="1"/>
    <col min="16" max="16" width="21.140625" customWidth="1"/>
    <col min="17" max="17" width="19.28515625" style="5" customWidth="1"/>
    <col min="18" max="18" width="26.7109375" style="5" customWidth="1"/>
    <col min="20" max="20" width="12.140625" customWidth="1"/>
  </cols>
  <sheetData>
    <row r="2" spans="1:20" ht="15.75" x14ac:dyDescent="0.25">
      <c r="A2" s="1">
        <v>2016</v>
      </c>
    </row>
    <row r="3" spans="1:20" ht="18.75" x14ac:dyDescent="0.3">
      <c r="A3" s="6" t="s">
        <v>12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O3" s="7" t="s">
        <v>40</v>
      </c>
      <c r="P3" s="7" t="s">
        <v>41</v>
      </c>
      <c r="Q3" s="7" t="s">
        <v>39</v>
      </c>
      <c r="R3" s="7" t="s">
        <v>42</v>
      </c>
      <c r="T3" s="7" t="s">
        <v>43</v>
      </c>
    </row>
    <row r="4" spans="1:20" x14ac:dyDescent="0.25">
      <c r="A4" s="2" t="s">
        <v>13</v>
      </c>
    </row>
    <row r="5" spans="1:20" x14ac:dyDescent="0.25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</row>
    <row r="6" spans="1:20" s="10" customFormat="1" x14ac:dyDescent="0.25">
      <c r="A6" s="10" t="s">
        <v>14</v>
      </c>
      <c r="B6" s="11">
        <v>75</v>
      </c>
      <c r="C6" s="11">
        <v>62</v>
      </c>
      <c r="D6" s="11">
        <v>70</v>
      </c>
      <c r="E6" s="11">
        <v>70</v>
      </c>
      <c r="F6" s="11">
        <v>80</v>
      </c>
      <c r="G6" s="11">
        <v>76</v>
      </c>
      <c r="H6" s="11">
        <v>75</v>
      </c>
      <c r="I6" s="11">
        <v>81</v>
      </c>
      <c r="J6" s="11">
        <v>83</v>
      </c>
      <c r="K6" s="11"/>
      <c r="L6" s="11"/>
      <c r="M6" s="11"/>
      <c r="O6" s="10">
        <v>979</v>
      </c>
      <c r="P6" s="12">
        <f>(O6/12)*9</f>
        <v>734.25</v>
      </c>
      <c r="Q6" s="11">
        <f t="shared" ref="Q6:Q16" si="0">B6+C6+D6+E6+F6+G6+H6+I6+J6</f>
        <v>672</v>
      </c>
      <c r="R6" s="13">
        <f>((Q6-P6)/P6)*100</f>
        <v>-8.4780388151174666</v>
      </c>
    </row>
    <row r="7" spans="1:20" s="10" customFormat="1" x14ac:dyDescent="0.25">
      <c r="A7" s="10" t="s">
        <v>15</v>
      </c>
      <c r="B7" s="11">
        <v>344</v>
      </c>
      <c r="C7" s="11">
        <v>324</v>
      </c>
      <c r="D7" s="11">
        <v>290</v>
      </c>
      <c r="E7" s="11">
        <v>305</v>
      </c>
      <c r="F7" s="11">
        <v>365</v>
      </c>
      <c r="G7" s="11">
        <v>333</v>
      </c>
      <c r="H7" s="11">
        <v>371</v>
      </c>
      <c r="I7" s="11">
        <v>353</v>
      </c>
      <c r="J7" s="11">
        <v>353</v>
      </c>
      <c r="K7" s="11"/>
      <c r="L7" s="11"/>
      <c r="M7" s="11"/>
      <c r="O7" s="10">
        <v>4077</v>
      </c>
      <c r="P7" s="12">
        <f t="shared" ref="P7:P32" si="1">(O7/12)*9</f>
        <v>3057.75</v>
      </c>
      <c r="Q7" s="11">
        <f t="shared" si="0"/>
        <v>3038</v>
      </c>
      <c r="R7" s="13">
        <f t="shared" ref="R7:R32" si="2">((Q7-P7)/P7)*100</f>
        <v>-0.64589976289755546</v>
      </c>
    </row>
    <row r="8" spans="1:20" x14ac:dyDescent="0.25">
      <c r="A8" t="s">
        <v>16</v>
      </c>
      <c r="B8" s="5">
        <v>74</v>
      </c>
      <c r="C8" s="5">
        <v>57</v>
      </c>
      <c r="D8" s="5">
        <v>67</v>
      </c>
      <c r="E8" s="5">
        <v>59</v>
      </c>
      <c r="F8" s="5">
        <v>69</v>
      </c>
      <c r="G8" s="5">
        <v>91</v>
      </c>
      <c r="H8" s="5">
        <v>67</v>
      </c>
      <c r="J8" s="5">
        <v>74</v>
      </c>
      <c r="O8">
        <v>873</v>
      </c>
      <c r="P8" s="8">
        <f t="shared" si="1"/>
        <v>654.75</v>
      </c>
      <c r="Q8" s="5">
        <f t="shared" si="0"/>
        <v>558</v>
      </c>
      <c r="R8" s="13">
        <f t="shared" si="2"/>
        <v>-14.776632302405499</v>
      </c>
    </row>
    <row r="9" spans="1:20" x14ac:dyDescent="0.25">
      <c r="A9" t="s">
        <v>17</v>
      </c>
      <c r="B9" s="5">
        <v>116</v>
      </c>
      <c r="C9" s="5">
        <v>88</v>
      </c>
      <c r="D9" s="5">
        <v>82</v>
      </c>
      <c r="G9" s="5">
        <v>88</v>
      </c>
      <c r="H9" s="5">
        <v>101</v>
      </c>
      <c r="O9">
        <v>1172</v>
      </c>
      <c r="P9" s="8">
        <f t="shared" si="1"/>
        <v>879</v>
      </c>
      <c r="Q9" s="5">
        <f t="shared" si="0"/>
        <v>475</v>
      </c>
      <c r="R9" s="13">
        <f t="shared" si="2"/>
        <v>-45.961319681456196</v>
      </c>
    </row>
    <row r="10" spans="1:20" x14ac:dyDescent="0.25">
      <c r="A10" t="s">
        <v>18</v>
      </c>
      <c r="B10" s="5">
        <v>42</v>
      </c>
      <c r="C10" s="5">
        <v>44</v>
      </c>
      <c r="D10" s="5">
        <v>44</v>
      </c>
      <c r="O10">
        <v>561</v>
      </c>
      <c r="P10" s="8">
        <f t="shared" si="1"/>
        <v>420.75</v>
      </c>
      <c r="Q10" s="5">
        <f t="shared" si="0"/>
        <v>130</v>
      </c>
      <c r="R10" s="13">
        <f t="shared" si="2"/>
        <v>-69.102792632204398</v>
      </c>
    </row>
    <row r="11" spans="1:20" s="10" customFormat="1" x14ac:dyDescent="0.25">
      <c r="A11" s="10" t="s">
        <v>19</v>
      </c>
      <c r="B11" s="11">
        <v>153</v>
      </c>
      <c r="C11" s="11">
        <v>156</v>
      </c>
      <c r="D11" s="11">
        <v>161</v>
      </c>
      <c r="E11" s="11">
        <v>140</v>
      </c>
      <c r="F11" s="11">
        <v>178</v>
      </c>
      <c r="G11" s="11">
        <v>172</v>
      </c>
      <c r="H11" s="11">
        <v>185</v>
      </c>
      <c r="I11" s="11">
        <v>175</v>
      </c>
      <c r="J11" s="11">
        <v>160</v>
      </c>
      <c r="K11" s="11"/>
      <c r="L11" s="11"/>
      <c r="M11" s="11"/>
      <c r="O11" s="10">
        <v>2007</v>
      </c>
      <c r="P11" s="12">
        <f t="shared" si="1"/>
        <v>1505.25</v>
      </c>
      <c r="Q11" s="11">
        <f t="shared" si="0"/>
        <v>1480</v>
      </c>
      <c r="R11" s="13">
        <f t="shared" si="2"/>
        <v>-1.6774622155788077</v>
      </c>
    </row>
    <row r="12" spans="1:20" x14ac:dyDescent="0.25">
      <c r="A12" t="s">
        <v>20</v>
      </c>
      <c r="B12" s="5">
        <v>197</v>
      </c>
      <c r="C12" s="5">
        <v>154</v>
      </c>
      <c r="D12" s="5">
        <v>194</v>
      </c>
      <c r="E12" s="5">
        <v>145</v>
      </c>
      <c r="F12" s="5">
        <v>187</v>
      </c>
      <c r="G12" s="5">
        <v>167</v>
      </c>
      <c r="H12" s="5">
        <v>185</v>
      </c>
      <c r="O12">
        <v>1963</v>
      </c>
      <c r="P12" s="8">
        <f t="shared" si="1"/>
        <v>1472.25</v>
      </c>
      <c r="Q12" s="5">
        <f t="shared" si="0"/>
        <v>1229</v>
      </c>
      <c r="R12" s="13">
        <f t="shared" si="2"/>
        <v>-16.52232976736288</v>
      </c>
    </row>
    <row r="13" spans="1:20" x14ac:dyDescent="0.25">
      <c r="A13" t="s">
        <v>28</v>
      </c>
      <c r="C13" s="5">
        <v>128</v>
      </c>
      <c r="D13" s="5">
        <v>113</v>
      </c>
      <c r="E13" s="5">
        <v>113</v>
      </c>
      <c r="G13" s="5">
        <v>142</v>
      </c>
      <c r="H13" s="5">
        <v>159</v>
      </c>
      <c r="I13" s="5">
        <v>143</v>
      </c>
      <c r="O13">
        <v>1718</v>
      </c>
      <c r="P13" s="8">
        <f t="shared" si="1"/>
        <v>1288.5</v>
      </c>
      <c r="Q13" s="5">
        <f t="shared" si="0"/>
        <v>798</v>
      </c>
      <c r="R13" s="13">
        <f t="shared" si="2"/>
        <v>-38.067520372526189</v>
      </c>
    </row>
    <row r="14" spans="1:20" x14ac:dyDescent="0.25">
      <c r="A14" t="s">
        <v>29</v>
      </c>
      <c r="C14" s="5">
        <v>52</v>
      </c>
      <c r="D14" s="5">
        <v>70</v>
      </c>
      <c r="E14" s="5">
        <v>55</v>
      </c>
      <c r="F14" s="5">
        <v>62</v>
      </c>
      <c r="G14" s="5">
        <v>67</v>
      </c>
      <c r="H14" s="5">
        <v>60</v>
      </c>
      <c r="I14" s="5">
        <v>71</v>
      </c>
      <c r="J14" s="5">
        <v>66</v>
      </c>
      <c r="O14">
        <v>683</v>
      </c>
      <c r="P14" s="8">
        <f t="shared" si="1"/>
        <v>512.25</v>
      </c>
      <c r="Q14" s="5">
        <f t="shared" si="0"/>
        <v>503</v>
      </c>
      <c r="R14" s="13">
        <f t="shared" si="2"/>
        <v>-1.8057589067837969</v>
      </c>
    </row>
    <row r="15" spans="1:20" x14ac:dyDescent="0.25">
      <c r="A15" t="s">
        <v>30</v>
      </c>
      <c r="C15" s="5">
        <v>137</v>
      </c>
      <c r="D15" s="5">
        <v>106</v>
      </c>
      <c r="F15" s="5">
        <v>139</v>
      </c>
      <c r="G15" s="5">
        <v>116</v>
      </c>
      <c r="H15" s="5">
        <v>109</v>
      </c>
      <c r="I15" s="5">
        <v>124</v>
      </c>
      <c r="O15">
        <v>1477</v>
      </c>
      <c r="P15" s="8">
        <f t="shared" si="1"/>
        <v>1107.75</v>
      </c>
      <c r="Q15" s="5">
        <f t="shared" si="0"/>
        <v>731</v>
      </c>
      <c r="R15" s="13">
        <f t="shared" si="2"/>
        <v>-34.010381403746329</v>
      </c>
    </row>
    <row r="16" spans="1:20" x14ac:dyDescent="0.25">
      <c r="A16" t="s">
        <v>38</v>
      </c>
      <c r="O16">
        <v>3839</v>
      </c>
      <c r="P16" s="8">
        <f t="shared" si="1"/>
        <v>2879.25</v>
      </c>
      <c r="Q16" s="5">
        <f t="shared" si="0"/>
        <v>0</v>
      </c>
      <c r="R16" s="13"/>
    </row>
    <row r="17" spans="1:20" x14ac:dyDescent="0.25">
      <c r="P17" s="8"/>
      <c r="R17" s="13"/>
    </row>
    <row r="18" spans="1:20" x14ac:dyDescent="0.25">
      <c r="A18" s="3" t="s">
        <v>26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  <c r="P18" s="9"/>
      <c r="Q18" s="3"/>
      <c r="R18" s="3"/>
    </row>
    <row r="19" spans="1:20" s="10" customFormat="1" x14ac:dyDescent="0.25">
      <c r="A19" s="10" t="s">
        <v>21</v>
      </c>
      <c r="B19" s="11">
        <v>57</v>
      </c>
      <c r="C19" s="11">
        <v>53</v>
      </c>
      <c r="D19" s="11">
        <v>73</v>
      </c>
      <c r="E19" s="11">
        <v>42</v>
      </c>
      <c r="F19" s="11">
        <v>62</v>
      </c>
      <c r="G19" s="11">
        <v>53</v>
      </c>
      <c r="H19" s="11">
        <v>69</v>
      </c>
      <c r="I19" s="11">
        <v>64</v>
      </c>
      <c r="J19" s="11">
        <v>69</v>
      </c>
      <c r="K19" s="11"/>
      <c r="L19" s="11"/>
      <c r="M19" s="11"/>
      <c r="O19" s="10">
        <v>764</v>
      </c>
      <c r="P19" s="12">
        <f t="shared" si="1"/>
        <v>573</v>
      </c>
      <c r="Q19" s="11">
        <f t="shared" ref="Q19:Q30" si="3">B19+C19+D19+E19+F19+G19+H19+I19+J19</f>
        <v>542</v>
      </c>
      <c r="R19" s="13">
        <f t="shared" si="2"/>
        <v>-5.4101221640488655</v>
      </c>
    </row>
    <row r="20" spans="1:20" s="10" customFormat="1" x14ac:dyDescent="0.25">
      <c r="A20" s="10" t="s">
        <v>22</v>
      </c>
      <c r="B20" s="11">
        <v>208</v>
      </c>
      <c r="C20" s="11">
        <v>189</v>
      </c>
      <c r="D20" s="11">
        <v>229</v>
      </c>
      <c r="E20" s="11">
        <v>209</v>
      </c>
      <c r="F20" s="11">
        <v>234</v>
      </c>
      <c r="G20" s="11">
        <v>209</v>
      </c>
      <c r="H20" s="11">
        <v>248</v>
      </c>
      <c r="I20" s="11">
        <v>236</v>
      </c>
      <c r="J20" s="11">
        <v>190</v>
      </c>
      <c r="K20" s="11"/>
      <c r="L20" s="11"/>
      <c r="M20" s="11"/>
      <c r="O20" s="10">
        <v>2694</v>
      </c>
      <c r="P20" s="12">
        <f t="shared" si="1"/>
        <v>2020.5</v>
      </c>
      <c r="Q20" s="11">
        <f t="shared" si="3"/>
        <v>1952</v>
      </c>
      <c r="R20" s="13">
        <f t="shared" si="2"/>
        <v>-3.3902499381341253</v>
      </c>
    </row>
    <row r="21" spans="1:20" s="10" customFormat="1" x14ac:dyDescent="0.25">
      <c r="A21" s="10" t="s">
        <v>23</v>
      </c>
      <c r="B21" s="11">
        <v>44</v>
      </c>
      <c r="C21" s="11">
        <v>51</v>
      </c>
      <c r="D21" s="11">
        <v>61</v>
      </c>
      <c r="E21" s="11">
        <v>39</v>
      </c>
      <c r="F21" s="11">
        <v>56</v>
      </c>
      <c r="G21" s="11">
        <v>43</v>
      </c>
      <c r="H21" s="11">
        <v>54</v>
      </c>
      <c r="I21" s="11">
        <v>56</v>
      </c>
      <c r="J21" s="11">
        <v>42</v>
      </c>
      <c r="K21" s="11"/>
      <c r="L21" s="11"/>
      <c r="M21" s="11"/>
      <c r="O21" s="10">
        <v>610</v>
      </c>
      <c r="P21" s="12">
        <f t="shared" si="1"/>
        <v>457.5</v>
      </c>
      <c r="Q21" s="11">
        <f t="shared" si="3"/>
        <v>446</v>
      </c>
      <c r="R21" s="13">
        <f t="shared" si="2"/>
        <v>-2.5136612021857925</v>
      </c>
    </row>
    <row r="22" spans="1:20" s="10" customFormat="1" x14ac:dyDescent="0.25">
      <c r="A22" s="10" t="s">
        <v>24</v>
      </c>
      <c r="B22" s="11">
        <v>48</v>
      </c>
      <c r="C22" s="11">
        <v>40</v>
      </c>
      <c r="D22" s="11">
        <v>53</v>
      </c>
      <c r="E22" s="11">
        <v>52</v>
      </c>
      <c r="F22" s="11">
        <v>74</v>
      </c>
      <c r="G22" s="11">
        <v>57</v>
      </c>
      <c r="H22" s="11">
        <v>44</v>
      </c>
      <c r="I22" s="11">
        <v>44</v>
      </c>
      <c r="J22" s="11">
        <v>37</v>
      </c>
      <c r="K22" s="11"/>
      <c r="L22" s="11"/>
      <c r="M22" s="11"/>
      <c r="O22" s="10">
        <v>753</v>
      </c>
      <c r="P22" s="12">
        <f t="shared" si="1"/>
        <v>564.75</v>
      </c>
      <c r="Q22" s="11">
        <f t="shared" si="3"/>
        <v>449</v>
      </c>
      <c r="R22" s="13">
        <f t="shared" si="2"/>
        <v>-20.495794599380257</v>
      </c>
    </row>
    <row r="23" spans="1:20" s="10" customFormat="1" x14ac:dyDescent="0.25">
      <c r="A23" s="10" t="s">
        <v>25</v>
      </c>
      <c r="B23" s="11">
        <v>199</v>
      </c>
      <c r="C23" s="11">
        <v>170</v>
      </c>
      <c r="D23" s="11">
        <v>234</v>
      </c>
      <c r="E23" s="11">
        <v>208</v>
      </c>
      <c r="F23" s="11">
        <v>203</v>
      </c>
      <c r="G23" s="11">
        <v>210</v>
      </c>
      <c r="H23" s="11">
        <v>215</v>
      </c>
      <c r="I23" s="11">
        <v>264</v>
      </c>
      <c r="J23" s="11">
        <v>208</v>
      </c>
      <c r="K23" s="11"/>
      <c r="L23" s="11"/>
      <c r="M23" s="11"/>
      <c r="O23" s="10">
        <v>2642</v>
      </c>
      <c r="P23" s="12">
        <f t="shared" si="1"/>
        <v>1981.5</v>
      </c>
      <c r="Q23" s="11">
        <f t="shared" si="3"/>
        <v>1911</v>
      </c>
      <c r="R23" s="13">
        <f t="shared" si="2"/>
        <v>-3.557910673732021</v>
      </c>
    </row>
    <row r="24" spans="1:20" s="10" customFormat="1" x14ac:dyDescent="0.25">
      <c r="A24" s="10" t="s">
        <v>31</v>
      </c>
      <c r="B24" s="11">
        <v>122</v>
      </c>
      <c r="C24" s="11">
        <v>120</v>
      </c>
      <c r="D24" s="11">
        <v>107</v>
      </c>
      <c r="E24" s="11">
        <v>119</v>
      </c>
      <c r="F24" s="11">
        <v>102</v>
      </c>
      <c r="G24" s="11">
        <v>137</v>
      </c>
      <c r="H24" s="11">
        <v>133</v>
      </c>
      <c r="I24" s="11">
        <v>143</v>
      </c>
      <c r="J24" s="11">
        <v>122</v>
      </c>
      <c r="K24" s="11"/>
      <c r="L24" s="11"/>
      <c r="M24" s="11"/>
      <c r="O24" s="10">
        <v>1437</v>
      </c>
      <c r="P24" s="12">
        <f t="shared" si="1"/>
        <v>1077.75</v>
      </c>
      <c r="Q24" s="11">
        <f t="shared" si="3"/>
        <v>1105</v>
      </c>
      <c r="R24" s="13">
        <f t="shared" si="2"/>
        <v>2.5284156808165159</v>
      </c>
    </row>
    <row r="25" spans="1:20" s="10" customFormat="1" x14ac:dyDescent="0.25">
      <c r="A25" s="10" t="s">
        <v>32</v>
      </c>
      <c r="B25" s="11">
        <v>316</v>
      </c>
      <c r="C25" s="11">
        <v>291</v>
      </c>
      <c r="D25" s="11">
        <v>334</v>
      </c>
      <c r="E25" s="11">
        <v>322</v>
      </c>
      <c r="F25" s="11">
        <v>343</v>
      </c>
      <c r="G25" s="11">
        <v>320</v>
      </c>
      <c r="H25" s="11">
        <v>366</v>
      </c>
      <c r="I25" s="11">
        <v>324</v>
      </c>
      <c r="J25" s="11">
        <v>343</v>
      </c>
      <c r="K25" s="11"/>
      <c r="L25" s="11"/>
      <c r="M25" s="11"/>
      <c r="O25" s="10">
        <v>3917</v>
      </c>
      <c r="P25" s="12">
        <f t="shared" si="1"/>
        <v>2937.75</v>
      </c>
      <c r="Q25" s="11">
        <f t="shared" si="3"/>
        <v>2959</v>
      </c>
      <c r="R25" s="13">
        <f t="shared" si="2"/>
        <v>0.72334269423878816</v>
      </c>
    </row>
    <row r="26" spans="1:20" s="10" customFormat="1" x14ac:dyDescent="0.25">
      <c r="A26" s="10" t="s">
        <v>33</v>
      </c>
      <c r="B26" s="11">
        <v>56</v>
      </c>
      <c r="C26" s="11">
        <v>45</v>
      </c>
      <c r="D26" s="11">
        <v>59</v>
      </c>
      <c r="E26" s="11">
        <v>49</v>
      </c>
      <c r="F26" s="11">
        <v>46</v>
      </c>
      <c r="G26" s="11">
        <v>41</v>
      </c>
      <c r="H26" s="11">
        <v>50</v>
      </c>
      <c r="I26" s="11">
        <v>48</v>
      </c>
      <c r="J26" s="11">
        <v>66</v>
      </c>
      <c r="K26" s="11"/>
      <c r="L26" s="11"/>
      <c r="M26" s="11"/>
      <c r="O26" s="10">
        <v>607</v>
      </c>
      <c r="P26" s="12">
        <f t="shared" si="1"/>
        <v>455.25</v>
      </c>
      <c r="Q26" s="11">
        <f t="shared" si="3"/>
        <v>460</v>
      </c>
      <c r="R26" s="13">
        <f t="shared" si="2"/>
        <v>1.043382756727073</v>
      </c>
    </row>
    <row r="27" spans="1:20" s="10" customFormat="1" x14ac:dyDescent="0.25">
      <c r="A27" s="10" t="s">
        <v>34</v>
      </c>
      <c r="B27" s="11">
        <v>280</v>
      </c>
      <c r="C27" s="11">
        <v>270</v>
      </c>
      <c r="D27" s="11">
        <v>286</v>
      </c>
      <c r="E27" s="11">
        <v>278</v>
      </c>
      <c r="F27" s="11">
        <v>300</v>
      </c>
      <c r="G27" s="11">
        <v>290</v>
      </c>
      <c r="H27" s="11">
        <v>291</v>
      </c>
      <c r="I27" s="11">
        <v>269</v>
      </c>
      <c r="J27" s="11">
        <v>260</v>
      </c>
      <c r="K27" s="11"/>
      <c r="L27" s="11"/>
      <c r="M27" s="11"/>
      <c r="O27" s="10">
        <v>3289</v>
      </c>
      <c r="P27" s="12">
        <f t="shared" si="1"/>
        <v>2466.75</v>
      </c>
      <c r="Q27" s="11">
        <f t="shared" si="3"/>
        <v>2524</v>
      </c>
      <c r="R27" s="13">
        <f t="shared" si="2"/>
        <v>2.3208675382588426</v>
      </c>
    </row>
    <row r="28" spans="1:20" s="10" customFormat="1" x14ac:dyDescent="0.25">
      <c r="A28" s="10" t="s">
        <v>35</v>
      </c>
      <c r="B28" s="11">
        <v>67</v>
      </c>
      <c r="C28" s="11">
        <v>67</v>
      </c>
      <c r="D28" s="11">
        <v>70</v>
      </c>
      <c r="E28" s="11">
        <v>51</v>
      </c>
      <c r="F28" s="11">
        <v>67</v>
      </c>
      <c r="G28" s="11">
        <v>63</v>
      </c>
      <c r="H28" s="11">
        <v>75</v>
      </c>
      <c r="I28" s="11">
        <v>66</v>
      </c>
      <c r="J28" s="11">
        <v>75</v>
      </c>
      <c r="K28" s="11"/>
      <c r="L28" s="11"/>
      <c r="M28" s="11"/>
      <c r="O28" s="10">
        <v>779</v>
      </c>
      <c r="P28" s="12">
        <f t="shared" si="1"/>
        <v>584.25</v>
      </c>
      <c r="Q28" s="11">
        <f t="shared" si="3"/>
        <v>601</v>
      </c>
      <c r="R28" s="13">
        <f t="shared" si="2"/>
        <v>2.8669234060761664</v>
      </c>
    </row>
    <row r="29" spans="1:20" s="10" customFormat="1" x14ac:dyDescent="0.25">
      <c r="A29" s="10" t="s">
        <v>36</v>
      </c>
      <c r="B29" s="11">
        <v>43</v>
      </c>
      <c r="C29" s="11">
        <v>47</v>
      </c>
      <c r="D29" s="11">
        <v>47</v>
      </c>
      <c r="E29" s="11">
        <v>36</v>
      </c>
      <c r="F29" s="11">
        <v>51</v>
      </c>
      <c r="G29" s="11">
        <v>54</v>
      </c>
      <c r="H29" s="11">
        <v>65</v>
      </c>
      <c r="I29" s="11">
        <v>50</v>
      </c>
      <c r="J29" s="11">
        <v>45</v>
      </c>
      <c r="K29" s="11"/>
      <c r="L29" s="11"/>
      <c r="M29" s="11"/>
      <c r="O29" s="10">
        <v>633</v>
      </c>
      <c r="P29" s="12">
        <f t="shared" si="1"/>
        <v>474.75</v>
      </c>
      <c r="Q29" s="11">
        <f t="shared" si="3"/>
        <v>438</v>
      </c>
      <c r="R29" s="13">
        <f t="shared" si="2"/>
        <v>-7.7409162717219591</v>
      </c>
    </row>
    <row r="30" spans="1:20" s="10" customFormat="1" x14ac:dyDescent="0.25">
      <c r="A30" s="10" t="s">
        <v>37</v>
      </c>
      <c r="B30" s="11">
        <v>351</v>
      </c>
      <c r="C30" s="11">
        <v>315</v>
      </c>
      <c r="D30" s="11">
        <v>334</v>
      </c>
      <c r="E30" s="11">
        <v>341</v>
      </c>
      <c r="F30" s="11">
        <v>358</v>
      </c>
      <c r="G30" s="11">
        <v>404</v>
      </c>
      <c r="H30" s="11">
        <v>389</v>
      </c>
      <c r="I30" s="11">
        <v>385</v>
      </c>
      <c r="J30" s="11">
        <v>368</v>
      </c>
      <c r="K30" s="11"/>
      <c r="L30" s="11"/>
      <c r="M30" s="11"/>
      <c r="O30" s="10">
        <v>4641</v>
      </c>
      <c r="P30" s="12">
        <f t="shared" si="1"/>
        <v>3480.75</v>
      </c>
      <c r="Q30" s="11">
        <f t="shared" si="3"/>
        <v>3245</v>
      </c>
      <c r="R30" s="13">
        <f t="shared" si="2"/>
        <v>-6.7729655964950082</v>
      </c>
    </row>
    <row r="31" spans="1:20" x14ac:dyDescent="0.25">
      <c r="P31" s="12"/>
      <c r="Q31" s="11"/>
      <c r="R31" s="13"/>
      <c r="T31" s="10"/>
    </row>
    <row r="32" spans="1:20" x14ac:dyDescent="0.25">
      <c r="A32" s="10" t="s">
        <v>44</v>
      </c>
      <c r="B32" s="5">
        <f>B6+B7+B11+B19+B20+B21+B22+B23+B24+B25+B26+B27+B28+B29+B30</f>
        <v>2363</v>
      </c>
      <c r="C32" s="5">
        <f t="shared" ref="C32:J32" si="4">C6+C7+C11+C19+C20+C21+C22+C23+C24+C25+C26+C27+C28+C29+C30</f>
        <v>2200</v>
      </c>
      <c r="D32" s="5">
        <f t="shared" si="4"/>
        <v>2408</v>
      </c>
      <c r="E32" s="5">
        <f t="shared" si="4"/>
        <v>2261</v>
      </c>
      <c r="F32" s="5">
        <f t="shared" si="4"/>
        <v>2519</v>
      </c>
      <c r="G32" s="5">
        <f t="shared" si="4"/>
        <v>2462</v>
      </c>
      <c r="H32" s="5">
        <f t="shared" si="4"/>
        <v>2630</v>
      </c>
      <c r="I32" s="5">
        <f t="shared" si="4"/>
        <v>2558</v>
      </c>
      <c r="J32" s="5">
        <f t="shared" si="4"/>
        <v>2421</v>
      </c>
      <c r="O32">
        <f>O6+O7+O11+O19+O20+O21+O22+O23+O24+O25+O26+O27+O28+O29+O30</f>
        <v>29829</v>
      </c>
      <c r="P32" s="12">
        <f t="shared" si="1"/>
        <v>22371.75</v>
      </c>
      <c r="Q32" s="11">
        <f t="shared" ref="Q32" si="5">B32+C32+D32+E32+F32+G32+H32+I32+J32</f>
        <v>21822</v>
      </c>
      <c r="R32" s="13">
        <f t="shared" si="2"/>
        <v>-2.4573401723155319</v>
      </c>
      <c r="T32" s="10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Feuil1!P6:Q6</xm:f>
              <xm:sqref>T6</xm:sqref>
            </x14:sparkline>
            <x14:sparkline>
              <xm:f>Feuil1!P7:Q7</xm:f>
              <xm:sqref>T7</xm:sqref>
            </x14:sparkline>
            <x14:sparkline>
              <xm:f>Feuil1!P8:Q8</xm:f>
              <xm:sqref>T8</xm:sqref>
            </x14:sparkline>
            <x14:sparkline>
              <xm:f>Feuil1!P9:Q9</xm:f>
              <xm:sqref>T9</xm:sqref>
            </x14:sparkline>
            <x14:sparkline>
              <xm:f>Feuil1!P10:Q10</xm:f>
              <xm:sqref>T10</xm:sqref>
            </x14:sparkline>
            <x14:sparkline>
              <xm:f>Feuil1!P11:Q11</xm:f>
              <xm:sqref>T11</xm:sqref>
            </x14:sparkline>
            <x14:sparkline>
              <xm:f>Feuil1!P12:Q12</xm:f>
              <xm:sqref>T12</xm:sqref>
            </x14:sparkline>
            <x14:sparkline>
              <xm:f>Feuil1!P13:Q13</xm:f>
              <xm:sqref>T13</xm:sqref>
            </x14:sparkline>
            <x14:sparkline>
              <xm:f>Feuil1!P14:Q14</xm:f>
              <xm:sqref>T14</xm:sqref>
            </x14:sparkline>
            <x14:sparkline>
              <xm:f>Feuil1!P15:Q15</xm:f>
              <xm:sqref>T15</xm:sqref>
            </x14:sparkline>
            <x14:sparkline>
              <xm:f>Feuil1!P16:Q16</xm:f>
              <xm:sqref>T16</xm:sqref>
            </x14:sparkline>
            <x14:sparkline>
              <xm:f>Feuil1!P17:Q17</xm:f>
              <xm:sqref>T17</xm:sqref>
            </x14:sparkline>
            <x14:sparkline>
              <xm:f>Feuil1!P18:Q18</xm:f>
              <xm:sqref>T18</xm:sqref>
            </x14:sparkline>
            <x14:sparkline>
              <xm:f>Feuil1!P19:Q19</xm:f>
              <xm:sqref>T19</xm:sqref>
            </x14:sparkline>
            <x14:sparkline>
              <xm:f>Feuil1!P20:Q20</xm:f>
              <xm:sqref>T20</xm:sqref>
            </x14:sparkline>
            <x14:sparkline>
              <xm:f>Feuil1!P21:Q21</xm:f>
              <xm:sqref>T21</xm:sqref>
            </x14:sparkline>
            <x14:sparkline>
              <xm:f>Feuil1!P22:Q22</xm:f>
              <xm:sqref>T22</xm:sqref>
            </x14:sparkline>
            <x14:sparkline>
              <xm:f>Feuil1!P23:Q23</xm:f>
              <xm:sqref>T23</xm:sqref>
            </x14:sparkline>
            <x14:sparkline>
              <xm:f>Feuil1!P24:Q24</xm:f>
              <xm:sqref>T24</xm:sqref>
            </x14:sparkline>
            <x14:sparkline>
              <xm:f>Feuil1!P25:Q25</xm:f>
              <xm:sqref>T25</xm:sqref>
            </x14:sparkline>
            <x14:sparkline>
              <xm:f>Feuil1!P26:Q26</xm:f>
              <xm:sqref>T26</xm:sqref>
            </x14:sparkline>
            <x14:sparkline>
              <xm:f>Feuil1!P27:Q27</xm:f>
              <xm:sqref>T27</xm:sqref>
            </x14:sparkline>
            <x14:sparkline>
              <xm:f>Feuil1!P28:Q28</xm:f>
              <xm:sqref>T28</xm:sqref>
            </x14:sparkline>
            <x14:sparkline>
              <xm:f>Feuil1!P29:Q29</xm:f>
              <xm:sqref>T29</xm:sqref>
            </x14:sparkline>
            <x14:sparkline>
              <xm:f>Feuil1!P30:Q30</xm:f>
              <xm:sqref>T30</xm:sqref>
            </x14:sparkline>
            <x14:sparkline>
              <xm:f>Feuil1!P31:Q31</xm:f>
              <xm:sqref>T31</xm:sqref>
            </x14:sparkline>
            <x14:sparkline>
              <xm:f>Feuil1!P32:Q32</xm:f>
              <xm:sqref>T32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abSelected="1" topLeftCell="G1" workbookViewId="0">
      <selection activeCell="X15" sqref="X15"/>
    </sheetView>
  </sheetViews>
  <sheetFormatPr baseColWidth="10" defaultRowHeight="15" x14ac:dyDescent="0.25"/>
  <cols>
    <col min="1" max="1" width="28.140625" customWidth="1"/>
    <col min="15" max="15" width="14.28515625" customWidth="1"/>
    <col min="16" max="16" width="18.7109375" customWidth="1"/>
    <col min="17" max="18" width="17.7109375" customWidth="1"/>
    <col min="19" max="19" width="14.28515625" customWidth="1"/>
  </cols>
  <sheetData>
    <row r="2" spans="1:20" ht="15.75" x14ac:dyDescent="0.25">
      <c r="A2" s="1">
        <v>2016</v>
      </c>
      <c r="B2" s="5" t="s">
        <v>45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O2" s="5"/>
      <c r="R2" s="5"/>
      <c r="S2" s="5"/>
    </row>
    <row r="3" spans="1:20" ht="44.25" customHeight="1" x14ac:dyDescent="0.3">
      <c r="A3" s="14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17">
        <v>2015</v>
      </c>
      <c r="O3" s="15"/>
      <c r="P3" s="16" t="s">
        <v>13</v>
      </c>
      <c r="Q3" s="17" t="s">
        <v>47</v>
      </c>
      <c r="R3" s="17" t="s">
        <v>46</v>
      </c>
      <c r="S3" s="17" t="s">
        <v>48</v>
      </c>
      <c r="T3" s="27" t="s">
        <v>49</v>
      </c>
    </row>
    <row r="4" spans="1:20" x14ac:dyDescent="0.25">
      <c r="A4" s="2" t="s">
        <v>13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9">
        <v>979</v>
      </c>
      <c r="O4" s="5"/>
      <c r="P4" s="18" t="s">
        <v>14</v>
      </c>
      <c r="Q4" s="20">
        <f t="shared" ref="Q4:Q18" si="0">(N4/12)*9</f>
        <v>734.25</v>
      </c>
      <c r="R4" s="19">
        <f t="shared" ref="R4:R18" si="1">B5+C5+D5+E5+F5+G5+H5+I5+J5</f>
        <v>672</v>
      </c>
      <c r="S4" s="21">
        <f>((R4-Q4)/Q4)*100</f>
        <v>-8.4780388151174666</v>
      </c>
      <c r="T4" s="10"/>
    </row>
    <row r="5" spans="1:20" x14ac:dyDescent="0.25">
      <c r="A5" s="10" t="s">
        <v>14</v>
      </c>
      <c r="B5" s="11">
        <v>75</v>
      </c>
      <c r="C5" s="11">
        <v>62</v>
      </c>
      <c r="D5" s="11">
        <v>70</v>
      </c>
      <c r="E5" s="11">
        <v>70</v>
      </c>
      <c r="F5" s="11">
        <v>80</v>
      </c>
      <c r="G5" s="11">
        <v>76</v>
      </c>
      <c r="H5" s="11">
        <v>75</v>
      </c>
      <c r="I5" s="11">
        <v>81</v>
      </c>
      <c r="J5" s="11">
        <v>83</v>
      </c>
      <c r="K5" s="11"/>
      <c r="L5" s="11"/>
      <c r="M5" s="11"/>
      <c r="N5" s="19">
        <v>4077</v>
      </c>
      <c r="O5" s="11"/>
      <c r="P5" s="18" t="s">
        <v>15</v>
      </c>
      <c r="Q5" s="20">
        <f t="shared" si="0"/>
        <v>3057.75</v>
      </c>
      <c r="R5" s="19">
        <f t="shared" si="1"/>
        <v>3038</v>
      </c>
      <c r="S5" s="21">
        <f t="shared" ref="S5:S20" si="2">((R5-Q5)/Q5)*100</f>
        <v>-0.64589976289755546</v>
      </c>
      <c r="T5" s="10"/>
    </row>
    <row r="6" spans="1:20" x14ac:dyDescent="0.25">
      <c r="A6" s="10" t="s">
        <v>15</v>
      </c>
      <c r="B6" s="11">
        <v>344</v>
      </c>
      <c r="C6" s="11">
        <v>324</v>
      </c>
      <c r="D6" s="11">
        <v>290</v>
      </c>
      <c r="E6" s="11">
        <v>305</v>
      </c>
      <c r="F6" s="11">
        <v>365</v>
      </c>
      <c r="G6" s="11">
        <v>333</v>
      </c>
      <c r="H6" s="11">
        <v>371</v>
      </c>
      <c r="I6" s="11">
        <v>353</v>
      </c>
      <c r="J6" s="11">
        <v>353</v>
      </c>
      <c r="K6" s="11"/>
      <c r="L6" s="11"/>
      <c r="M6" s="11"/>
      <c r="N6" s="19">
        <v>2007</v>
      </c>
      <c r="O6" s="11"/>
      <c r="P6" s="18" t="s">
        <v>19</v>
      </c>
      <c r="Q6" s="20">
        <f t="shared" si="0"/>
        <v>1505.25</v>
      </c>
      <c r="R6" s="19">
        <f t="shared" si="1"/>
        <v>1480</v>
      </c>
      <c r="S6" s="21">
        <f t="shared" si="2"/>
        <v>-1.6774622155788077</v>
      </c>
      <c r="T6" s="10"/>
    </row>
    <row r="7" spans="1:20" x14ac:dyDescent="0.25">
      <c r="A7" s="10" t="s">
        <v>19</v>
      </c>
      <c r="B7" s="11">
        <v>153</v>
      </c>
      <c r="C7" s="11">
        <v>156</v>
      </c>
      <c r="D7" s="11">
        <v>161</v>
      </c>
      <c r="E7" s="11">
        <v>140</v>
      </c>
      <c r="F7" s="11">
        <v>178</v>
      </c>
      <c r="G7" s="11">
        <v>172</v>
      </c>
      <c r="H7" s="11">
        <v>185</v>
      </c>
      <c r="I7" s="11">
        <v>175</v>
      </c>
      <c r="J7" s="11">
        <v>160</v>
      </c>
      <c r="K7" s="11"/>
      <c r="L7" s="11"/>
      <c r="M7" s="11"/>
      <c r="N7" s="19">
        <v>764</v>
      </c>
      <c r="O7" s="11"/>
      <c r="P7" s="18" t="s">
        <v>21</v>
      </c>
      <c r="Q7" s="20">
        <f t="shared" si="0"/>
        <v>573</v>
      </c>
      <c r="R7" s="19">
        <f t="shared" si="1"/>
        <v>542</v>
      </c>
      <c r="S7" s="21">
        <f t="shared" si="2"/>
        <v>-5.4101221640488655</v>
      </c>
      <c r="T7" s="10"/>
    </row>
    <row r="8" spans="1:20" x14ac:dyDescent="0.25">
      <c r="A8" s="10" t="s">
        <v>21</v>
      </c>
      <c r="B8" s="11">
        <v>57</v>
      </c>
      <c r="C8" s="11">
        <v>53</v>
      </c>
      <c r="D8" s="11">
        <v>73</v>
      </c>
      <c r="E8" s="11">
        <v>42</v>
      </c>
      <c r="F8" s="11">
        <v>62</v>
      </c>
      <c r="G8" s="11">
        <v>53</v>
      </c>
      <c r="H8" s="11">
        <v>69</v>
      </c>
      <c r="I8" s="11">
        <v>64</v>
      </c>
      <c r="J8" s="11">
        <v>69</v>
      </c>
      <c r="K8" s="11"/>
      <c r="L8" s="11"/>
      <c r="M8" s="11"/>
      <c r="N8" s="19">
        <v>2694</v>
      </c>
      <c r="O8" s="11"/>
      <c r="P8" s="18" t="s">
        <v>22</v>
      </c>
      <c r="Q8" s="20">
        <f t="shared" si="0"/>
        <v>2020.5</v>
      </c>
      <c r="R8" s="19">
        <f t="shared" si="1"/>
        <v>1952</v>
      </c>
      <c r="S8" s="21">
        <f t="shared" si="2"/>
        <v>-3.3902499381341253</v>
      </c>
      <c r="T8" s="10"/>
    </row>
    <row r="9" spans="1:20" x14ac:dyDescent="0.25">
      <c r="A9" s="10" t="s">
        <v>22</v>
      </c>
      <c r="B9" s="11">
        <v>208</v>
      </c>
      <c r="C9" s="11">
        <v>189</v>
      </c>
      <c r="D9" s="11">
        <v>229</v>
      </c>
      <c r="E9" s="11">
        <v>209</v>
      </c>
      <c r="F9" s="11">
        <v>234</v>
      </c>
      <c r="G9" s="11">
        <v>209</v>
      </c>
      <c r="H9" s="11">
        <v>248</v>
      </c>
      <c r="I9" s="11">
        <v>236</v>
      </c>
      <c r="J9" s="11">
        <v>190</v>
      </c>
      <c r="K9" s="11"/>
      <c r="L9" s="11"/>
      <c r="M9" s="11"/>
      <c r="N9" s="19">
        <v>610</v>
      </c>
      <c r="O9" s="11"/>
      <c r="P9" s="18" t="s">
        <v>23</v>
      </c>
      <c r="Q9" s="20">
        <f t="shared" si="0"/>
        <v>457.5</v>
      </c>
      <c r="R9" s="19">
        <f t="shared" si="1"/>
        <v>446</v>
      </c>
      <c r="S9" s="21">
        <f t="shared" si="2"/>
        <v>-2.5136612021857925</v>
      </c>
      <c r="T9" s="10"/>
    </row>
    <row r="10" spans="1:20" x14ac:dyDescent="0.25">
      <c r="A10" s="10" t="s">
        <v>23</v>
      </c>
      <c r="B10" s="11">
        <v>44</v>
      </c>
      <c r="C10" s="11">
        <v>51</v>
      </c>
      <c r="D10" s="11">
        <v>61</v>
      </c>
      <c r="E10" s="11">
        <v>39</v>
      </c>
      <c r="F10" s="11">
        <v>56</v>
      </c>
      <c r="G10" s="11">
        <v>43</v>
      </c>
      <c r="H10" s="11">
        <v>54</v>
      </c>
      <c r="I10" s="11">
        <v>56</v>
      </c>
      <c r="J10" s="11">
        <v>42</v>
      </c>
      <c r="K10" s="11"/>
      <c r="L10" s="11"/>
      <c r="M10" s="11"/>
      <c r="N10" s="19">
        <v>753</v>
      </c>
      <c r="O10" s="11"/>
      <c r="P10" s="18" t="s">
        <v>24</v>
      </c>
      <c r="Q10" s="20">
        <f t="shared" si="0"/>
        <v>564.75</v>
      </c>
      <c r="R10" s="19">
        <f t="shared" si="1"/>
        <v>449</v>
      </c>
      <c r="S10" s="21">
        <f t="shared" si="2"/>
        <v>-20.495794599380257</v>
      </c>
      <c r="T10" s="10"/>
    </row>
    <row r="11" spans="1:20" x14ac:dyDescent="0.25">
      <c r="A11" s="10" t="s">
        <v>24</v>
      </c>
      <c r="B11" s="11">
        <v>48</v>
      </c>
      <c r="C11" s="11">
        <v>40</v>
      </c>
      <c r="D11" s="11">
        <v>53</v>
      </c>
      <c r="E11" s="11">
        <v>52</v>
      </c>
      <c r="F11" s="11">
        <v>74</v>
      </c>
      <c r="G11" s="11">
        <v>57</v>
      </c>
      <c r="H11" s="11">
        <v>44</v>
      </c>
      <c r="I11" s="11">
        <v>44</v>
      </c>
      <c r="J11" s="11">
        <v>37</v>
      </c>
      <c r="K11" s="11"/>
      <c r="L11" s="11"/>
      <c r="M11" s="11"/>
      <c r="N11" s="19">
        <v>2642</v>
      </c>
      <c r="O11" s="11"/>
      <c r="P11" s="18" t="s">
        <v>25</v>
      </c>
      <c r="Q11" s="20">
        <f t="shared" si="0"/>
        <v>1981.5</v>
      </c>
      <c r="R11" s="19">
        <f t="shared" si="1"/>
        <v>1911</v>
      </c>
      <c r="S11" s="21">
        <f t="shared" si="2"/>
        <v>-3.557910673732021</v>
      </c>
      <c r="T11" s="10"/>
    </row>
    <row r="12" spans="1:20" x14ac:dyDescent="0.25">
      <c r="A12" s="10" t="s">
        <v>25</v>
      </c>
      <c r="B12" s="11">
        <v>199</v>
      </c>
      <c r="C12" s="11">
        <v>170</v>
      </c>
      <c r="D12" s="11">
        <v>234</v>
      </c>
      <c r="E12" s="11">
        <v>208</v>
      </c>
      <c r="F12" s="11">
        <v>203</v>
      </c>
      <c r="G12" s="11">
        <v>210</v>
      </c>
      <c r="H12" s="11">
        <v>215</v>
      </c>
      <c r="I12" s="11">
        <v>264</v>
      </c>
      <c r="J12" s="11">
        <v>208</v>
      </c>
      <c r="K12" s="11"/>
      <c r="L12" s="11"/>
      <c r="M12" s="11"/>
      <c r="N12" s="19">
        <v>1437</v>
      </c>
      <c r="O12" s="11"/>
      <c r="P12" s="18" t="s">
        <v>31</v>
      </c>
      <c r="Q12" s="20">
        <f t="shared" si="0"/>
        <v>1077.75</v>
      </c>
      <c r="R12" s="19">
        <f t="shared" si="1"/>
        <v>1105</v>
      </c>
      <c r="S12" s="21">
        <f t="shared" si="2"/>
        <v>2.5284156808165159</v>
      </c>
      <c r="T12" s="10"/>
    </row>
    <row r="13" spans="1:20" x14ac:dyDescent="0.25">
      <c r="A13" s="10" t="s">
        <v>31</v>
      </c>
      <c r="B13" s="11">
        <v>122</v>
      </c>
      <c r="C13" s="11">
        <v>120</v>
      </c>
      <c r="D13" s="11">
        <v>107</v>
      </c>
      <c r="E13" s="11">
        <v>119</v>
      </c>
      <c r="F13" s="11">
        <v>102</v>
      </c>
      <c r="G13" s="11">
        <v>137</v>
      </c>
      <c r="H13" s="11">
        <v>133</v>
      </c>
      <c r="I13" s="11">
        <v>143</v>
      </c>
      <c r="J13" s="11">
        <v>122</v>
      </c>
      <c r="K13" s="11"/>
      <c r="L13" s="11"/>
      <c r="M13" s="11"/>
      <c r="N13" s="19">
        <v>3917</v>
      </c>
      <c r="O13" s="11"/>
      <c r="P13" s="18" t="s">
        <v>32</v>
      </c>
      <c r="Q13" s="20">
        <f t="shared" si="0"/>
        <v>2937.75</v>
      </c>
      <c r="R13" s="19">
        <f t="shared" si="1"/>
        <v>2959</v>
      </c>
      <c r="S13" s="21">
        <f t="shared" si="2"/>
        <v>0.72334269423878816</v>
      </c>
      <c r="T13" s="10"/>
    </row>
    <row r="14" spans="1:20" x14ac:dyDescent="0.25">
      <c r="A14" s="10" t="s">
        <v>32</v>
      </c>
      <c r="B14" s="11">
        <v>316</v>
      </c>
      <c r="C14" s="11">
        <v>291</v>
      </c>
      <c r="D14" s="11">
        <v>334</v>
      </c>
      <c r="E14" s="11">
        <v>322</v>
      </c>
      <c r="F14" s="11">
        <v>343</v>
      </c>
      <c r="G14" s="11">
        <v>320</v>
      </c>
      <c r="H14" s="11">
        <v>366</v>
      </c>
      <c r="I14" s="11">
        <v>324</v>
      </c>
      <c r="J14" s="11">
        <v>343</v>
      </c>
      <c r="K14" s="11"/>
      <c r="L14" s="11"/>
      <c r="M14" s="11"/>
      <c r="N14" s="19">
        <v>607</v>
      </c>
      <c r="O14" s="11"/>
      <c r="P14" s="18" t="s">
        <v>33</v>
      </c>
      <c r="Q14" s="20">
        <f t="shared" si="0"/>
        <v>455.25</v>
      </c>
      <c r="R14" s="19">
        <f t="shared" si="1"/>
        <v>460</v>
      </c>
      <c r="S14" s="21">
        <f t="shared" si="2"/>
        <v>1.043382756727073</v>
      </c>
      <c r="T14" s="10"/>
    </row>
    <row r="15" spans="1:20" x14ac:dyDescent="0.25">
      <c r="A15" s="10" t="s">
        <v>33</v>
      </c>
      <c r="B15" s="11">
        <v>56</v>
      </c>
      <c r="C15" s="11">
        <v>45</v>
      </c>
      <c r="D15" s="11">
        <v>59</v>
      </c>
      <c r="E15" s="11">
        <v>49</v>
      </c>
      <c r="F15" s="11">
        <v>46</v>
      </c>
      <c r="G15" s="11">
        <v>41</v>
      </c>
      <c r="H15" s="11">
        <v>50</v>
      </c>
      <c r="I15" s="11">
        <v>48</v>
      </c>
      <c r="J15" s="11">
        <v>66</v>
      </c>
      <c r="K15" s="11"/>
      <c r="L15" s="11"/>
      <c r="M15" s="11"/>
      <c r="N15" s="19">
        <v>3289</v>
      </c>
      <c r="O15" s="11"/>
      <c r="P15" s="18" t="s">
        <v>34</v>
      </c>
      <c r="Q15" s="20">
        <f t="shared" si="0"/>
        <v>2466.75</v>
      </c>
      <c r="R15" s="19">
        <f t="shared" si="1"/>
        <v>2524</v>
      </c>
      <c r="S15" s="21">
        <f t="shared" si="2"/>
        <v>2.3208675382588426</v>
      </c>
      <c r="T15" s="10"/>
    </row>
    <row r="16" spans="1:20" x14ac:dyDescent="0.25">
      <c r="A16" s="10" t="s">
        <v>34</v>
      </c>
      <c r="B16" s="11">
        <v>280</v>
      </c>
      <c r="C16" s="11">
        <v>270</v>
      </c>
      <c r="D16" s="11">
        <v>286</v>
      </c>
      <c r="E16" s="11">
        <v>278</v>
      </c>
      <c r="F16" s="11">
        <v>300</v>
      </c>
      <c r="G16" s="11">
        <v>290</v>
      </c>
      <c r="H16" s="11">
        <v>291</v>
      </c>
      <c r="I16" s="11">
        <v>269</v>
      </c>
      <c r="J16" s="11">
        <v>260</v>
      </c>
      <c r="K16" s="11"/>
      <c r="L16" s="11"/>
      <c r="M16" s="11"/>
      <c r="N16" s="19">
        <v>779</v>
      </c>
      <c r="O16" s="11"/>
      <c r="P16" s="18" t="s">
        <v>35</v>
      </c>
      <c r="Q16" s="20">
        <f t="shared" si="0"/>
        <v>584.25</v>
      </c>
      <c r="R16" s="19">
        <f t="shared" si="1"/>
        <v>601</v>
      </c>
      <c r="S16" s="21">
        <f t="shared" si="2"/>
        <v>2.8669234060761664</v>
      </c>
      <c r="T16" s="10"/>
    </row>
    <row r="17" spans="1:20" x14ac:dyDescent="0.25">
      <c r="A17" s="10" t="s">
        <v>35</v>
      </c>
      <c r="B17" s="11">
        <v>67</v>
      </c>
      <c r="C17" s="11">
        <v>67</v>
      </c>
      <c r="D17" s="11">
        <v>70</v>
      </c>
      <c r="E17" s="11">
        <v>51</v>
      </c>
      <c r="F17" s="11">
        <v>67</v>
      </c>
      <c r="G17" s="11">
        <v>63</v>
      </c>
      <c r="H17" s="11">
        <v>75</v>
      </c>
      <c r="I17" s="11">
        <v>66</v>
      </c>
      <c r="J17" s="11">
        <v>75</v>
      </c>
      <c r="K17" s="11"/>
      <c r="L17" s="11"/>
      <c r="M17" s="11"/>
      <c r="N17" s="19">
        <v>633</v>
      </c>
      <c r="O17" s="11"/>
      <c r="P17" s="18" t="s">
        <v>36</v>
      </c>
      <c r="Q17" s="20">
        <f t="shared" si="0"/>
        <v>474.75</v>
      </c>
      <c r="R17" s="19">
        <f t="shared" si="1"/>
        <v>438</v>
      </c>
      <c r="S17" s="21">
        <f t="shared" si="2"/>
        <v>-7.7409162717219591</v>
      </c>
      <c r="T17" s="10"/>
    </row>
    <row r="18" spans="1:20" x14ac:dyDescent="0.25">
      <c r="A18" s="10" t="s">
        <v>36</v>
      </c>
      <c r="B18" s="11">
        <v>43</v>
      </c>
      <c r="C18" s="11">
        <v>47</v>
      </c>
      <c r="D18" s="11">
        <v>47</v>
      </c>
      <c r="E18" s="11">
        <v>36</v>
      </c>
      <c r="F18" s="11">
        <v>51</v>
      </c>
      <c r="G18" s="11">
        <v>54</v>
      </c>
      <c r="H18" s="11">
        <v>65</v>
      </c>
      <c r="I18" s="11">
        <v>50</v>
      </c>
      <c r="J18" s="11">
        <v>45</v>
      </c>
      <c r="K18" s="11"/>
      <c r="L18" s="11"/>
      <c r="M18" s="11"/>
      <c r="N18" s="19">
        <v>4641</v>
      </c>
      <c r="O18" s="11"/>
      <c r="P18" s="18" t="s">
        <v>37</v>
      </c>
      <c r="Q18" s="20">
        <f t="shared" si="0"/>
        <v>3480.75</v>
      </c>
      <c r="R18" s="19">
        <f t="shared" si="1"/>
        <v>3245</v>
      </c>
      <c r="S18" s="21">
        <f t="shared" si="2"/>
        <v>-6.7729655964950082</v>
      </c>
      <c r="T18" s="10"/>
    </row>
    <row r="19" spans="1:20" x14ac:dyDescent="0.25">
      <c r="A19" s="10" t="s">
        <v>37</v>
      </c>
      <c r="B19" s="11">
        <v>351</v>
      </c>
      <c r="C19" s="11">
        <v>315</v>
      </c>
      <c r="D19" s="11">
        <v>334</v>
      </c>
      <c r="E19" s="11">
        <v>341</v>
      </c>
      <c r="F19" s="11">
        <v>358</v>
      </c>
      <c r="G19" s="11">
        <v>404</v>
      </c>
      <c r="H19" s="11">
        <v>389</v>
      </c>
      <c r="I19" s="11">
        <v>385</v>
      </c>
      <c r="J19" s="11">
        <v>368</v>
      </c>
      <c r="K19" s="11"/>
      <c r="L19" s="11"/>
      <c r="M19" s="11"/>
      <c r="N19" s="19"/>
      <c r="O19" s="11"/>
      <c r="P19" s="18"/>
      <c r="Q19" s="20"/>
      <c r="R19" s="19"/>
      <c r="S19" s="21"/>
      <c r="T19" s="25"/>
    </row>
    <row r="20" spans="1:20" ht="15.75" thickBot="1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3">
        <f>N4+N5+N6+N7+N8+N9+N10+N11+N12+N13+N14+N15+N16+N17+N18</f>
        <v>29829</v>
      </c>
      <c r="O20" s="5"/>
      <c r="P20" s="22" t="s">
        <v>44</v>
      </c>
      <c r="Q20" s="24">
        <f>(N20/12)*9</f>
        <v>22371.75</v>
      </c>
      <c r="R20" s="23">
        <f>B21+C21+D21+E21+F21+G21+H21+I21+J21</f>
        <v>21822</v>
      </c>
      <c r="S20" s="28">
        <f t="shared" si="2"/>
        <v>-2.4573401723155319</v>
      </c>
      <c r="T20" s="26"/>
    </row>
    <row r="21" spans="1:20" x14ac:dyDescent="0.25">
      <c r="A21" s="10" t="s">
        <v>44</v>
      </c>
      <c r="B21" s="5">
        <f t="shared" ref="B21:J21" si="3">B5+B6+B7+B8+B9+B10+B11+B12+B13+B14+B15+B16+B17+B18+B19</f>
        <v>2363</v>
      </c>
      <c r="C21" s="5">
        <f t="shared" si="3"/>
        <v>2200</v>
      </c>
      <c r="D21" s="5">
        <f t="shared" si="3"/>
        <v>2408</v>
      </c>
      <c r="E21" s="5">
        <f t="shared" si="3"/>
        <v>2261</v>
      </c>
      <c r="F21" s="5">
        <f t="shared" si="3"/>
        <v>2519</v>
      </c>
      <c r="G21" s="5">
        <f t="shared" si="3"/>
        <v>2462</v>
      </c>
      <c r="H21" s="5">
        <f t="shared" si="3"/>
        <v>2630</v>
      </c>
      <c r="I21" s="5">
        <f t="shared" si="3"/>
        <v>2558</v>
      </c>
      <c r="J21" s="5">
        <f t="shared" si="3"/>
        <v>2421</v>
      </c>
      <c r="K21" s="5"/>
      <c r="L21" s="5"/>
      <c r="M21" s="5"/>
      <c r="O21" s="5"/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7030A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BUREAU_4nov2016!Q4:R4</xm:f>
              <xm:sqref>T4</xm:sqref>
            </x14:sparkline>
            <x14:sparkline>
              <xm:f>BUREAU_4nov2016!Q5:R5</xm:f>
              <xm:sqref>T5</xm:sqref>
            </x14:sparkline>
            <x14:sparkline>
              <xm:f>BUREAU_4nov2016!Q6:R6</xm:f>
              <xm:sqref>T6</xm:sqref>
            </x14:sparkline>
            <x14:sparkline>
              <xm:f>BUREAU_4nov2016!Q7:R7</xm:f>
              <xm:sqref>T7</xm:sqref>
            </x14:sparkline>
            <x14:sparkline>
              <xm:f>BUREAU_4nov2016!Q8:R8</xm:f>
              <xm:sqref>T8</xm:sqref>
            </x14:sparkline>
            <x14:sparkline>
              <xm:f>BUREAU_4nov2016!Q9:R9</xm:f>
              <xm:sqref>T9</xm:sqref>
            </x14:sparkline>
            <x14:sparkline>
              <xm:f>BUREAU_4nov2016!Q10:R10</xm:f>
              <xm:sqref>T10</xm:sqref>
            </x14:sparkline>
            <x14:sparkline>
              <xm:f>BUREAU_4nov2016!Q11:R11</xm:f>
              <xm:sqref>T11</xm:sqref>
            </x14:sparkline>
            <x14:sparkline>
              <xm:f>BUREAU_4nov2016!Q12:R12</xm:f>
              <xm:sqref>T12</xm:sqref>
            </x14:sparkline>
            <x14:sparkline>
              <xm:f>BUREAU_4nov2016!Q13:R13</xm:f>
              <xm:sqref>T13</xm:sqref>
            </x14:sparkline>
            <x14:sparkline>
              <xm:f>BUREAU_4nov2016!Q14:R14</xm:f>
              <xm:sqref>T14</xm:sqref>
            </x14:sparkline>
            <x14:sparkline>
              <xm:f>BUREAU_4nov2016!Q15:R15</xm:f>
              <xm:sqref>T15</xm:sqref>
            </x14:sparkline>
            <x14:sparkline>
              <xm:f>BUREAU_4nov2016!Q16:R16</xm:f>
              <xm:sqref>T16</xm:sqref>
            </x14:sparkline>
            <x14:sparkline>
              <xm:f>BUREAU_4nov2016!Q17:R17</xm:f>
              <xm:sqref>T17</xm:sqref>
            </x14:sparkline>
            <x14:sparkline>
              <xm:f>BUREAU_4nov2016!Q18:R18</xm:f>
              <xm:sqref>T18</xm:sqref>
            </x14:sparkline>
            <x14:sparkline>
              <xm:f>BUREAU_4nov2016!Q19:R19</xm:f>
              <xm:sqref>T19</xm:sqref>
            </x14:sparkline>
            <x14:sparkline>
              <xm:f>BUREAU_4nov2016!Q20:R20</xm:f>
              <xm:sqref>T20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BUREAU_4nov2016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Perennec</dc:creator>
  <cp:lastModifiedBy>Marion Perennec</cp:lastModifiedBy>
  <dcterms:created xsi:type="dcterms:W3CDTF">2016-11-03T14:05:21Z</dcterms:created>
  <dcterms:modified xsi:type="dcterms:W3CDTF">2016-11-04T09:10:43Z</dcterms:modified>
</cp:coreProperties>
</file>